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acarecairns-my.sharepoint.com/personal/kym_harrison_centacarefnq_org/Documents/Documents/2.CELC/QKFS/"/>
    </mc:Choice>
  </mc:AlternateContent>
  <xr:revisionPtr revIDLastSave="42" documentId="8_{EA05502E-0C36-4473-8C5E-8C9B1122A8B7}" xr6:coauthVersionLast="47" xr6:coauthVersionMax="47" xr10:uidLastSave="{73853F41-335A-4277-B988-847A7B057F43}"/>
  <bookViews>
    <workbookView xWindow="-28920" yWindow="0" windowWidth="29040" windowHeight="15720" xr2:uid="{EB5C40F5-5A30-4217-BEF5-ACC62EFCBF9C}"/>
  </bookViews>
  <sheets>
    <sheet name="Calculato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2" l="1"/>
  <c r="V15" i="2"/>
  <c r="X14" i="2"/>
  <c r="W14" i="2"/>
  <c r="V14" i="2"/>
  <c r="T14" i="2"/>
  <c r="K10" i="2"/>
  <c r="K9" i="2"/>
  <c r="T8" i="2"/>
  <c r="K14" i="2" l="1"/>
  <c r="K15" i="2" l="1"/>
  <c r="L14" i="2" l="1"/>
  <c r="M14" i="2" s="1"/>
  <c r="L10" i="2"/>
  <c r="V9" i="2"/>
  <c r="T9" i="2" s="1"/>
  <c r="T4" i="2"/>
  <c r="V10" i="2"/>
  <c r="T10" i="2" s="1"/>
  <c r="L12" i="2"/>
  <c r="W15" i="2" l="1"/>
  <c r="X15" i="2" s="1"/>
  <c r="T15" i="2" s="1"/>
  <c r="W10" i="2"/>
  <c r="L15" i="2"/>
  <c r="M15" i="2" s="1"/>
  <c r="K17" i="2" s="1"/>
  <c r="K18" i="2" s="1"/>
  <c r="I14" i="2" l="1"/>
  <c r="I15" i="2"/>
  <c r="I17" i="2" l="1"/>
  <c r="I18" i="2"/>
  <c r="I21" i="2" l="1"/>
  <c r="I20" i="2"/>
  <c r="I22" i="2" l="1"/>
</calcChain>
</file>

<file path=xl/sharedStrings.xml><?xml version="1.0" encoding="utf-8"?>
<sst xmlns="http://schemas.openxmlformats.org/spreadsheetml/2006/main" count="31" uniqueCount="23">
  <si>
    <t>Daily Gap Fee Calculator</t>
  </si>
  <si>
    <t>Free Kindy funded (after CCS)</t>
  </si>
  <si>
    <t>Additional Day (Not Kindy funded)</t>
  </si>
  <si>
    <t>Centre</t>
  </si>
  <si>
    <t>Redlynch Early Learning (11hrs)</t>
  </si>
  <si>
    <t>CCS %</t>
  </si>
  <si>
    <t>Start</t>
  </si>
  <si>
    <t>Finish</t>
  </si>
  <si>
    <t>CCS Withholding %</t>
  </si>
  <si>
    <t>Session Fee</t>
  </si>
  <si>
    <t>Session Start</t>
  </si>
  <si>
    <t>Session End</t>
  </si>
  <si>
    <t>Kindy Program Start</t>
  </si>
  <si>
    <t>Kindy Program End</t>
  </si>
  <si>
    <t>CCS Entitlement Amount (Less Witholding)</t>
  </si>
  <si>
    <r>
      <rPr>
        <b/>
        <u/>
        <sz val="12"/>
        <color rgb="FF000000"/>
        <rFont val="Calibri"/>
        <family val="2"/>
        <scheme val="minor"/>
      </rPr>
      <t>Estimated</t>
    </r>
    <r>
      <rPr>
        <b/>
        <sz val="12"/>
        <color rgb="FF000000"/>
        <rFont val="Calibri"/>
        <family val="2"/>
        <scheme val="minor"/>
      </rPr>
      <t xml:space="preserve"> Gap Fee before Free Kindy</t>
    </r>
  </si>
  <si>
    <r>
      <rPr>
        <b/>
        <u/>
        <sz val="12"/>
        <color rgb="FF000000"/>
        <rFont val="Calibri"/>
        <family val="2"/>
        <scheme val="minor"/>
      </rPr>
      <t>Estimated</t>
    </r>
    <r>
      <rPr>
        <b/>
        <sz val="12"/>
        <color rgb="FF000000"/>
        <rFont val="Calibri"/>
        <family val="2"/>
        <scheme val="minor"/>
      </rPr>
      <t xml:space="preserve"> Gap Fee </t>
    </r>
  </si>
  <si>
    <t>Applicable Kindy Funding Amount 
(Free Kindy Subsidy)</t>
  </si>
  <si>
    <r>
      <rPr>
        <b/>
        <u/>
        <sz val="12"/>
        <color rgb="FF000000"/>
        <rFont val="Calibri"/>
        <family val="2"/>
        <scheme val="minor"/>
      </rPr>
      <t>Estimated</t>
    </r>
    <r>
      <rPr>
        <b/>
        <sz val="12"/>
        <color rgb="FF000000"/>
        <rFont val="Calibri"/>
        <family val="2"/>
        <scheme val="minor"/>
      </rPr>
      <t xml:space="preserve"> Gap Fee after CSS &amp; Free Kindy</t>
    </r>
  </si>
  <si>
    <t>Week 1 out of pocket (3 days)</t>
  </si>
  <si>
    <t>Week 2 out of pocket (2 days)</t>
  </si>
  <si>
    <r>
      <t xml:space="preserve">5 day fortnight </t>
    </r>
    <r>
      <rPr>
        <b/>
        <u/>
        <sz val="12"/>
        <color rgb="FF000000"/>
        <rFont val="Calibri"/>
        <family val="2"/>
        <scheme val="minor"/>
      </rPr>
      <t>Estimated</t>
    </r>
    <r>
      <rPr>
        <b/>
        <sz val="12"/>
        <color rgb="FF000000"/>
        <rFont val="Calibri"/>
        <family val="2"/>
        <scheme val="minor"/>
      </rPr>
      <t xml:space="preserve"> Gap Fee 
after CSS &amp; Free Kindy</t>
    </r>
  </si>
  <si>
    <t>Redlynch Early Learning (6hrs)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</si>
</sst>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2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9" fontId="5" fillId="0" borderId="1" xfId="0" applyNumberFormat="1" applyFont="1" applyBorder="1" applyProtection="1">
      <protection locked="0"/>
    </xf>
    <xf numFmtId="0" fontId="0" fillId="2" borderId="0" xfId="0" applyFill="1"/>
    <xf numFmtId="0" fontId="9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wrapText="1"/>
    </xf>
    <xf numFmtId="9" fontId="5" fillId="2" borderId="1" xfId="0" applyNumberFormat="1" applyFont="1" applyFill="1" applyBorder="1"/>
    <xf numFmtId="20" fontId="9" fillId="2" borderId="0" xfId="0" applyNumberFormat="1" applyFont="1" applyFill="1"/>
    <xf numFmtId="2" fontId="5" fillId="2" borderId="1" xfId="0" applyNumberFormat="1" applyFont="1" applyFill="1" applyBorder="1"/>
    <xf numFmtId="20" fontId="5" fillId="2" borderId="1" xfId="0" applyNumberFormat="1" applyFont="1" applyFill="1" applyBorder="1"/>
    <xf numFmtId="20" fontId="5" fillId="2" borderId="6" xfId="0" applyNumberFormat="1" applyFont="1" applyFill="1" applyBorder="1"/>
    <xf numFmtId="20" fontId="5" fillId="2" borderId="7" xfId="0" applyNumberFormat="1" applyFont="1" applyFill="1" applyBorder="1"/>
    <xf numFmtId="20" fontId="5" fillId="2" borderId="0" xfId="0" applyNumberFormat="1" applyFont="1" applyFill="1"/>
    <xf numFmtId="2" fontId="5" fillId="2" borderId="0" xfId="0" applyNumberFormat="1" applyFont="1" applyFill="1"/>
    <xf numFmtId="2" fontId="9" fillId="2" borderId="0" xfId="0" applyNumberFormat="1" applyFont="1" applyFill="1"/>
    <xf numFmtId="2" fontId="5" fillId="2" borderId="2" xfId="0" applyNumberFormat="1" applyFont="1" applyFill="1" applyBorder="1"/>
    <xf numFmtId="0" fontId="3" fillId="2" borderId="0" xfId="0" applyFont="1" applyFill="1"/>
    <xf numFmtId="0" fontId="1" fillId="2" borderId="0" xfId="0" applyFont="1" applyFill="1"/>
    <xf numFmtId="2" fontId="0" fillId="2" borderId="0" xfId="0" applyNumberFormat="1" applyFill="1"/>
    <xf numFmtId="2" fontId="0" fillId="2" borderId="3" xfId="0" applyNumberFormat="1" applyFill="1" applyBorder="1"/>
    <xf numFmtId="2" fontId="1" fillId="2" borderId="4" xfId="0" applyNumberFormat="1" applyFont="1" applyFill="1" applyBorder="1"/>
    <xf numFmtId="2" fontId="6" fillId="3" borderId="5" xfId="0" applyNumberFormat="1" applyFont="1" applyFill="1" applyBorder="1"/>
    <xf numFmtId="0" fontId="0" fillId="2" borderId="0" xfId="0" applyFill="1" applyAlignment="1">
      <alignment horizontal="right"/>
    </xf>
    <xf numFmtId="9" fontId="9" fillId="2" borderId="0" xfId="0" applyNumberFormat="1" applyFont="1" applyFill="1"/>
    <xf numFmtId="0" fontId="4" fillId="2" borderId="0" xfId="0" applyFont="1" applyFill="1" applyAlignment="1">
      <alignment horizontal="left" wrapText="1"/>
    </xf>
    <xf numFmtId="0" fontId="0" fillId="0" borderId="0" xfId="0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514350</xdr:colOff>
      <xdr:row>12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37CAEA-42AF-4796-A117-491F3688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62350" cy="313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0B50-E1F5-49E5-99DF-3AEB5D4CA584}">
  <dimension ref="G1:Z103"/>
  <sheetViews>
    <sheetView tabSelected="1" workbookViewId="0">
      <selection activeCell="H4" sqref="H4:I4"/>
    </sheetView>
  </sheetViews>
  <sheetFormatPr defaultColWidth="9.140625" defaultRowHeight="15" x14ac:dyDescent="0.25"/>
  <cols>
    <col min="1" max="6" width="9.140625" style="2"/>
    <col min="7" max="7" width="43.5703125" style="2" customWidth="1"/>
    <col min="8" max="8" width="7" style="2" customWidth="1"/>
    <col min="9" max="9" width="21.85546875" style="2" bestFit="1" customWidth="1"/>
    <col min="10" max="10" width="2.7109375" style="2" customWidth="1"/>
    <col min="11" max="11" width="10.5703125" style="3" hidden="1" customWidth="1"/>
    <col min="12" max="13" width="9.140625" style="3" hidden="1" customWidth="1"/>
    <col min="14" max="14" width="29" style="3" hidden="1" customWidth="1"/>
    <col min="15" max="16" width="9.140625" style="3" hidden="1" customWidth="1"/>
    <col min="17" max="17" width="2.7109375" style="2" customWidth="1"/>
    <col min="18" max="18" width="43.5703125" style="2" customWidth="1"/>
    <col min="19" max="19" width="11.7109375" style="2" customWidth="1"/>
    <col min="20" max="20" width="15.7109375" style="2" customWidth="1"/>
    <col min="21" max="21" width="9.140625" style="2"/>
    <col min="22" max="22" width="10.5703125" style="3" hidden="1" customWidth="1"/>
    <col min="23" max="24" width="9.140625" style="3" hidden="1" customWidth="1"/>
    <col min="25" max="25" width="2.7109375" style="2" hidden="1" customWidth="1"/>
    <col min="26" max="26" width="9.140625" style="2" hidden="1" customWidth="1"/>
    <col min="27" max="16384" width="9.140625" style="2"/>
  </cols>
  <sheetData>
    <row r="1" spans="7:26" ht="36" x14ac:dyDescent="0.55000000000000004">
      <c r="G1" s="26" t="s">
        <v>0</v>
      </c>
      <c r="H1" s="26"/>
      <c r="I1" s="26"/>
    </row>
    <row r="2" spans="7:26" ht="36" x14ac:dyDescent="0.55000000000000004">
      <c r="G2" s="28" t="s">
        <v>1</v>
      </c>
      <c r="H2" s="28"/>
      <c r="I2" s="26"/>
      <c r="R2" s="28" t="s">
        <v>2</v>
      </c>
      <c r="S2" s="28"/>
      <c r="T2" s="26"/>
    </row>
    <row r="3" spans="7:26" ht="15" customHeight="1" x14ac:dyDescent="0.25"/>
    <row r="4" spans="7:26" ht="21.75" customHeight="1" x14ac:dyDescent="0.3">
      <c r="G4" s="4" t="s">
        <v>3</v>
      </c>
      <c r="H4" s="27" t="s">
        <v>22</v>
      </c>
      <c r="I4" s="27" t="s">
        <v>4</v>
      </c>
      <c r="R4" s="4" t="s">
        <v>3</v>
      </c>
      <c r="S4" s="4"/>
      <c r="T4" s="24" t="str">
        <f>H4</f>
        <v>Redlynch Early Learning (6hrs)</v>
      </c>
      <c r="Z4" s="25">
        <v>0.01</v>
      </c>
    </row>
    <row r="5" spans="7:26" ht="15.75" x14ac:dyDescent="0.25">
      <c r="G5" s="5"/>
      <c r="H5" s="5"/>
      <c r="I5" s="6"/>
      <c r="R5" s="5"/>
      <c r="S5" s="5"/>
      <c r="T5" s="6"/>
      <c r="Z5" s="25">
        <v>0.02</v>
      </c>
    </row>
    <row r="6" spans="7:26" ht="15.75" x14ac:dyDescent="0.25">
      <c r="G6" s="7" t="s">
        <v>5</v>
      </c>
      <c r="H6" s="7"/>
      <c r="I6" s="1">
        <v>0.76</v>
      </c>
      <c r="O6" s="3" t="s">
        <v>6</v>
      </c>
      <c r="P6" s="3" t="s">
        <v>7</v>
      </c>
      <c r="R6" s="7" t="s">
        <v>5</v>
      </c>
      <c r="S6" s="7"/>
      <c r="T6" s="8">
        <f>I6</f>
        <v>0.76</v>
      </c>
      <c r="Z6" s="25">
        <v>0.03</v>
      </c>
    </row>
    <row r="7" spans="7:26" ht="15.75" x14ac:dyDescent="0.25">
      <c r="G7" s="7" t="s">
        <v>8</v>
      </c>
      <c r="H7" s="7"/>
      <c r="I7" s="8">
        <v>0.05</v>
      </c>
      <c r="N7" s="3" t="s">
        <v>22</v>
      </c>
      <c r="O7" s="9">
        <v>0.35416666666666669</v>
      </c>
      <c r="P7" s="9">
        <v>0.60416666666666663</v>
      </c>
      <c r="R7" s="7" t="s">
        <v>8</v>
      </c>
      <c r="S7" s="7"/>
      <c r="T7" s="8">
        <v>0.05</v>
      </c>
      <c r="Z7" s="25">
        <v>0.04</v>
      </c>
    </row>
    <row r="8" spans="7:26" ht="15.75" x14ac:dyDescent="0.25">
      <c r="G8" s="7" t="s">
        <v>9</v>
      </c>
      <c r="H8" s="7"/>
      <c r="I8" s="10">
        <v>85</v>
      </c>
      <c r="O8" s="9"/>
      <c r="P8" s="9"/>
      <c r="R8" s="7" t="s">
        <v>9</v>
      </c>
      <c r="S8" s="7"/>
      <c r="T8" s="10">
        <f>I8</f>
        <v>85</v>
      </c>
      <c r="Z8" s="25">
        <v>0.05</v>
      </c>
    </row>
    <row r="9" spans="7:26" ht="15.75" x14ac:dyDescent="0.25">
      <c r="G9" s="7" t="s">
        <v>10</v>
      </c>
      <c r="H9" s="7"/>
      <c r="I9" s="11">
        <v>0.35416666666666669</v>
      </c>
      <c r="K9" s="9">
        <f>VLOOKUP($H$4,$N$7:$P$7,2,0)</f>
        <v>0.35416666666666669</v>
      </c>
      <c r="O9" s="9"/>
      <c r="P9" s="9"/>
      <c r="R9" s="7" t="s">
        <v>10</v>
      </c>
      <c r="S9" s="7"/>
      <c r="T9" s="12">
        <f>V9</f>
        <v>0.35416666666666669</v>
      </c>
      <c r="V9" s="9">
        <f>VLOOKUP($H$4,$N$7:$P$10,2,0)</f>
        <v>0.35416666666666669</v>
      </c>
      <c r="Z9" s="25">
        <v>0.06</v>
      </c>
    </row>
    <row r="10" spans="7:26" ht="15.75" x14ac:dyDescent="0.25">
      <c r="G10" s="7" t="s">
        <v>11</v>
      </c>
      <c r="H10" s="7"/>
      <c r="I10" s="11">
        <v>0.60416666666666663</v>
      </c>
      <c r="K10" s="9">
        <f>VLOOKUP($H$4,$N$7:$P$7,3,0)</f>
        <v>0.60416666666666663</v>
      </c>
      <c r="L10" s="9">
        <f>I10-I9</f>
        <v>0.24999999999999994</v>
      </c>
      <c r="O10" s="9"/>
      <c r="P10" s="9"/>
      <c r="R10" s="7" t="s">
        <v>11</v>
      </c>
      <c r="S10" s="7"/>
      <c r="T10" s="13">
        <f>V10</f>
        <v>0.60416666666666663</v>
      </c>
      <c r="V10" s="9">
        <f>VLOOKUP($H$4,$N$7:$P$10,3,0)</f>
        <v>0.60416666666666663</v>
      </c>
      <c r="W10" s="9">
        <f>T10-T9</f>
        <v>0.24999999999999994</v>
      </c>
      <c r="Z10" s="25">
        <v>7.0000000000000007E-2</v>
      </c>
    </row>
    <row r="11" spans="7:26" ht="15.75" x14ac:dyDescent="0.25">
      <c r="G11" s="7" t="s">
        <v>12</v>
      </c>
      <c r="H11" s="7"/>
      <c r="I11" s="11">
        <v>0.375</v>
      </c>
      <c r="R11" s="7"/>
      <c r="S11" s="7"/>
      <c r="T11" s="14"/>
      <c r="Z11" s="25">
        <v>0.08</v>
      </c>
    </row>
    <row r="12" spans="7:26" ht="15.75" x14ac:dyDescent="0.25">
      <c r="G12" s="7" t="s">
        <v>13</v>
      </c>
      <c r="H12" s="7"/>
      <c r="I12" s="11">
        <v>0.625</v>
      </c>
      <c r="L12" s="9">
        <f>I12-I11</f>
        <v>0.25</v>
      </c>
      <c r="V12" s="2"/>
      <c r="W12" s="2"/>
      <c r="X12" s="2"/>
      <c r="Z12" s="25">
        <v>0.09</v>
      </c>
    </row>
    <row r="13" spans="7:26" ht="15.75" x14ac:dyDescent="0.25">
      <c r="G13" s="5"/>
      <c r="H13" s="5"/>
      <c r="I13" s="6"/>
      <c r="V13" s="2"/>
      <c r="W13" s="2"/>
      <c r="X13" s="2"/>
      <c r="Z13" s="25">
        <v>0.1</v>
      </c>
    </row>
    <row r="14" spans="7:26" ht="31.5" x14ac:dyDescent="0.25">
      <c r="G14" s="7" t="s">
        <v>14</v>
      </c>
      <c r="H14" s="7"/>
      <c r="I14" s="15">
        <f>M14</f>
        <v>61.37</v>
      </c>
      <c r="K14" s="16">
        <f>I8*I6</f>
        <v>64.599999999999994</v>
      </c>
      <c r="L14" s="16">
        <f>K14*I7</f>
        <v>3.23</v>
      </c>
      <c r="M14" s="16">
        <f>K14-L14</f>
        <v>61.37</v>
      </c>
      <c r="R14" s="7" t="s">
        <v>14</v>
      </c>
      <c r="S14" s="7"/>
      <c r="T14" s="15">
        <f>X14</f>
        <v>61.37</v>
      </c>
      <c r="V14" s="16">
        <f>T8*T6</f>
        <v>64.599999999999994</v>
      </c>
      <c r="W14" s="16">
        <f>V14*T7</f>
        <v>3.23</v>
      </c>
      <c r="X14" s="16">
        <f>V14-W14</f>
        <v>61.37</v>
      </c>
      <c r="Z14" s="25">
        <v>0.11</v>
      </c>
    </row>
    <row r="15" spans="7:26" ht="16.5" thickBot="1" x14ac:dyDescent="0.3">
      <c r="G15" s="7" t="s">
        <v>15</v>
      </c>
      <c r="H15" s="7"/>
      <c r="I15" s="17">
        <f>M15</f>
        <v>23.630000000000006</v>
      </c>
      <c r="K15" s="16">
        <f>I8-K14</f>
        <v>20.400000000000006</v>
      </c>
      <c r="L15" s="16">
        <f>L14</f>
        <v>3.23</v>
      </c>
      <c r="M15" s="16">
        <f>SUM(K15:L15)</f>
        <v>23.630000000000006</v>
      </c>
      <c r="R15" s="7" t="s">
        <v>16</v>
      </c>
      <c r="S15" s="7"/>
      <c r="T15" s="23">
        <f>X15</f>
        <v>23.630000000000006</v>
      </c>
      <c r="V15" s="16">
        <f>T8-V14</f>
        <v>20.400000000000006</v>
      </c>
      <c r="W15" s="16">
        <f>W14</f>
        <v>3.23</v>
      </c>
      <c r="X15" s="16">
        <f>SUM(V15:W15)</f>
        <v>23.630000000000006</v>
      </c>
      <c r="Z15" s="25">
        <v>0.12</v>
      </c>
    </row>
    <row r="16" spans="7:26" ht="15.75" x14ac:dyDescent="0.25">
      <c r="G16" s="18"/>
      <c r="H16" s="18"/>
      <c r="I16" s="6"/>
      <c r="R16" s="18"/>
      <c r="S16" s="18"/>
      <c r="T16" s="6"/>
      <c r="Z16" s="25">
        <v>0.13</v>
      </c>
    </row>
    <row r="17" spans="7:26" ht="31.5" x14ac:dyDescent="0.25">
      <c r="G17" s="7" t="s">
        <v>17</v>
      </c>
      <c r="H17" s="7"/>
      <c r="I17" s="15">
        <f>K17</f>
        <v>23.63000000000001</v>
      </c>
      <c r="K17" s="16">
        <f>M15/L10*L12</f>
        <v>23.63000000000001</v>
      </c>
      <c r="R17" s="3"/>
      <c r="S17" s="3"/>
      <c r="T17" s="3"/>
      <c r="U17" s="3"/>
      <c r="V17" s="2"/>
      <c r="W17" s="2"/>
      <c r="X17" s="2"/>
      <c r="Z17" s="25">
        <v>0.14000000000000001</v>
      </c>
    </row>
    <row r="18" spans="7:26" ht="16.5" thickBot="1" x14ac:dyDescent="0.3">
      <c r="G18" s="7" t="s">
        <v>18</v>
      </c>
      <c r="H18" s="7"/>
      <c r="I18" s="23">
        <f>K18</f>
        <v>0</v>
      </c>
      <c r="K18" s="16">
        <f>M15-K17</f>
        <v>0</v>
      </c>
      <c r="R18" s="3"/>
      <c r="S18" s="3"/>
      <c r="T18" s="3"/>
      <c r="U18" s="3"/>
      <c r="V18" s="2"/>
      <c r="W18" s="2"/>
      <c r="X18" s="2"/>
      <c r="Z18" s="25">
        <v>0.15</v>
      </c>
    </row>
    <row r="19" spans="7:26" x14ac:dyDescent="0.25">
      <c r="G19" s="19"/>
      <c r="H19" s="19"/>
      <c r="R19" s="3"/>
      <c r="S19" s="3"/>
      <c r="T19" s="3"/>
      <c r="U19" s="3"/>
      <c r="V19" s="2"/>
      <c r="W19" s="2"/>
      <c r="X19" s="2"/>
      <c r="Z19" s="25">
        <v>0.16</v>
      </c>
    </row>
    <row r="20" spans="7:26" ht="15.75" x14ac:dyDescent="0.25">
      <c r="G20" s="7" t="s">
        <v>19</v>
      </c>
      <c r="H20" s="7"/>
      <c r="I20" s="20">
        <f>I18*K20</f>
        <v>0</v>
      </c>
      <c r="K20" s="3">
        <v>3</v>
      </c>
      <c r="R20" s="3"/>
      <c r="S20" s="3"/>
      <c r="T20" s="3"/>
      <c r="U20" s="3"/>
      <c r="V20" s="2"/>
      <c r="W20" s="2"/>
      <c r="X20" s="2"/>
      <c r="Z20" s="25">
        <v>0.17</v>
      </c>
    </row>
    <row r="21" spans="7:26" ht="15.75" x14ac:dyDescent="0.25">
      <c r="G21" s="7" t="s">
        <v>20</v>
      </c>
      <c r="H21" s="7"/>
      <c r="I21" s="21">
        <f>I18*K21</f>
        <v>0</v>
      </c>
      <c r="K21" s="3">
        <v>2</v>
      </c>
      <c r="R21" s="3"/>
      <c r="S21" s="3"/>
      <c r="T21" s="3"/>
      <c r="U21" s="3"/>
      <c r="V21" s="2"/>
      <c r="W21" s="2"/>
      <c r="X21" s="2"/>
      <c r="Z21" s="25">
        <v>0.18</v>
      </c>
    </row>
    <row r="22" spans="7:26" ht="32.25" thickBot="1" x14ac:dyDescent="0.3">
      <c r="G22" s="7" t="s">
        <v>21</v>
      </c>
      <c r="H22" s="7"/>
      <c r="I22" s="22">
        <f>SUM(I20:I21)</f>
        <v>0</v>
      </c>
      <c r="R22" s="3"/>
      <c r="S22" s="3"/>
      <c r="T22" s="3"/>
      <c r="U22" s="3"/>
      <c r="V22" s="2"/>
      <c r="W22" s="2"/>
      <c r="X22" s="2"/>
      <c r="Z22" s="25">
        <v>0.19</v>
      </c>
    </row>
    <row r="23" spans="7:26" x14ac:dyDescent="0.25">
      <c r="Z23" s="25">
        <v>0.2</v>
      </c>
    </row>
    <row r="24" spans="7:26" x14ac:dyDescent="0.25">
      <c r="Z24" s="25">
        <v>0.21</v>
      </c>
    </row>
    <row r="25" spans="7:26" x14ac:dyDescent="0.25">
      <c r="Z25" s="25">
        <v>0.22</v>
      </c>
    </row>
    <row r="26" spans="7:26" x14ac:dyDescent="0.25">
      <c r="Z26" s="25">
        <v>0.23</v>
      </c>
    </row>
    <row r="27" spans="7:26" x14ac:dyDescent="0.25">
      <c r="Z27" s="25">
        <v>0.24</v>
      </c>
    </row>
    <row r="28" spans="7:26" x14ac:dyDescent="0.25">
      <c r="Z28" s="25">
        <v>0.25</v>
      </c>
    </row>
    <row r="29" spans="7:26" x14ac:dyDescent="0.25">
      <c r="Z29" s="25">
        <v>0.26</v>
      </c>
    </row>
    <row r="30" spans="7:26" x14ac:dyDescent="0.25">
      <c r="Z30" s="25">
        <v>0.27</v>
      </c>
    </row>
    <row r="31" spans="7:26" x14ac:dyDescent="0.25">
      <c r="Z31" s="25">
        <v>0.28000000000000003</v>
      </c>
    </row>
    <row r="32" spans="7:26" x14ac:dyDescent="0.25">
      <c r="Z32" s="25">
        <v>0.28999999999999998</v>
      </c>
    </row>
    <row r="33" spans="26:26" x14ac:dyDescent="0.25">
      <c r="Z33" s="25">
        <v>0.3</v>
      </c>
    </row>
    <row r="34" spans="26:26" x14ac:dyDescent="0.25">
      <c r="Z34" s="25">
        <v>0.31</v>
      </c>
    </row>
    <row r="35" spans="26:26" x14ac:dyDescent="0.25">
      <c r="Z35" s="25">
        <v>0.32</v>
      </c>
    </row>
    <row r="36" spans="26:26" x14ac:dyDescent="0.25">
      <c r="Z36" s="25">
        <v>0.33</v>
      </c>
    </row>
    <row r="37" spans="26:26" x14ac:dyDescent="0.25">
      <c r="Z37" s="25">
        <v>0.34</v>
      </c>
    </row>
    <row r="38" spans="26:26" x14ac:dyDescent="0.25">
      <c r="Z38" s="25">
        <v>0.35</v>
      </c>
    </row>
    <row r="39" spans="26:26" x14ac:dyDescent="0.25">
      <c r="Z39" s="25">
        <v>0.36</v>
      </c>
    </row>
    <row r="40" spans="26:26" x14ac:dyDescent="0.25">
      <c r="Z40" s="25">
        <v>0.37</v>
      </c>
    </row>
    <row r="41" spans="26:26" x14ac:dyDescent="0.25">
      <c r="Z41" s="25">
        <v>0.38</v>
      </c>
    </row>
    <row r="42" spans="26:26" x14ac:dyDescent="0.25">
      <c r="Z42" s="25">
        <v>0.39</v>
      </c>
    </row>
    <row r="43" spans="26:26" x14ac:dyDescent="0.25">
      <c r="Z43" s="25">
        <v>0.4</v>
      </c>
    </row>
    <row r="44" spans="26:26" x14ac:dyDescent="0.25">
      <c r="Z44" s="25">
        <v>0.41</v>
      </c>
    </row>
    <row r="45" spans="26:26" x14ac:dyDescent="0.25">
      <c r="Z45" s="25">
        <v>0.42</v>
      </c>
    </row>
    <row r="46" spans="26:26" x14ac:dyDescent="0.25">
      <c r="Z46" s="25">
        <v>0.43</v>
      </c>
    </row>
    <row r="47" spans="26:26" x14ac:dyDescent="0.25">
      <c r="Z47" s="25">
        <v>0.44</v>
      </c>
    </row>
    <row r="48" spans="26:26" x14ac:dyDescent="0.25">
      <c r="Z48" s="25">
        <v>0.45</v>
      </c>
    </row>
    <row r="49" spans="26:26" x14ac:dyDescent="0.25">
      <c r="Z49" s="25">
        <v>0.46</v>
      </c>
    </row>
    <row r="50" spans="26:26" x14ac:dyDescent="0.25">
      <c r="Z50" s="25">
        <v>0.47</v>
      </c>
    </row>
    <row r="51" spans="26:26" x14ac:dyDescent="0.25">
      <c r="Z51" s="25">
        <v>0.48</v>
      </c>
    </row>
    <row r="52" spans="26:26" x14ac:dyDescent="0.25">
      <c r="Z52" s="25">
        <v>0.49</v>
      </c>
    </row>
    <row r="53" spans="26:26" x14ac:dyDescent="0.25">
      <c r="Z53" s="25">
        <v>0.5</v>
      </c>
    </row>
    <row r="54" spans="26:26" x14ac:dyDescent="0.25">
      <c r="Z54" s="25">
        <v>0.51</v>
      </c>
    </row>
    <row r="55" spans="26:26" x14ac:dyDescent="0.25">
      <c r="Z55" s="25">
        <v>0.52</v>
      </c>
    </row>
    <row r="56" spans="26:26" x14ac:dyDescent="0.25">
      <c r="Z56" s="25">
        <v>0.53</v>
      </c>
    </row>
    <row r="57" spans="26:26" x14ac:dyDescent="0.25">
      <c r="Z57" s="25">
        <v>0.54</v>
      </c>
    </row>
    <row r="58" spans="26:26" x14ac:dyDescent="0.25">
      <c r="Z58" s="25">
        <v>0.55000000000000004</v>
      </c>
    </row>
    <row r="59" spans="26:26" x14ac:dyDescent="0.25">
      <c r="Z59" s="25">
        <v>0.56000000000000005</v>
      </c>
    </row>
    <row r="60" spans="26:26" x14ac:dyDescent="0.25">
      <c r="Z60" s="25">
        <v>0.56999999999999995</v>
      </c>
    </row>
    <row r="61" spans="26:26" x14ac:dyDescent="0.25">
      <c r="Z61" s="25">
        <v>0.57999999999999996</v>
      </c>
    </row>
    <row r="62" spans="26:26" x14ac:dyDescent="0.25">
      <c r="Z62" s="25">
        <v>0.59</v>
      </c>
    </row>
    <row r="63" spans="26:26" x14ac:dyDescent="0.25">
      <c r="Z63" s="25">
        <v>0.6</v>
      </c>
    </row>
    <row r="64" spans="26:26" x14ac:dyDescent="0.25">
      <c r="Z64" s="25">
        <v>0.61</v>
      </c>
    </row>
    <row r="65" spans="26:26" x14ac:dyDescent="0.25">
      <c r="Z65" s="25">
        <v>0.62</v>
      </c>
    </row>
    <row r="66" spans="26:26" x14ac:dyDescent="0.25">
      <c r="Z66" s="25">
        <v>0.63</v>
      </c>
    </row>
    <row r="67" spans="26:26" x14ac:dyDescent="0.25">
      <c r="Z67" s="25">
        <v>0.64</v>
      </c>
    </row>
    <row r="68" spans="26:26" x14ac:dyDescent="0.25">
      <c r="Z68" s="25">
        <v>0.65</v>
      </c>
    </row>
    <row r="69" spans="26:26" x14ac:dyDescent="0.25">
      <c r="Z69" s="25">
        <v>0.66</v>
      </c>
    </row>
    <row r="70" spans="26:26" x14ac:dyDescent="0.25">
      <c r="Z70" s="25">
        <v>0.67</v>
      </c>
    </row>
    <row r="71" spans="26:26" x14ac:dyDescent="0.25">
      <c r="Z71" s="25">
        <v>0.68</v>
      </c>
    </row>
    <row r="72" spans="26:26" x14ac:dyDescent="0.25">
      <c r="Z72" s="25">
        <v>0.69</v>
      </c>
    </row>
    <row r="73" spans="26:26" x14ac:dyDescent="0.25">
      <c r="Z73" s="25">
        <v>0.7</v>
      </c>
    </row>
    <row r="74" spans="26:26" x14ac:dyDescent="0.25">
      <c r="Z74" s="25">
        <v>0.71</v>
      </c>
    </row>
    <row r="75" spans="26:26" x14ac:dyDescent="0.25">
      <c r="Z75" s="25">
        <v>0.72</v>
      </c>
    </row>
    <row r="76" spans="26:26" x14ac:dyDescent="0.25">
      <c r="Z76" s="25">
        <v>0.73</v>
      </c>
    </row>
    <row r="77" spans="26:26" x14ac:dyDescent="0.25">
      <c r="Z77" s="25">
        <v>0.74</v>
      </c>
    </row>
    <row r="78" spans="26:26" x14ac:dyDescent="0.25">
      <c r="Z78" s="25">
        <v>0.75</v>
      </c>
    </row>
    <row r="79" spans="26:26" x14ac:dyDescent="0.25">
      <c r="Z79" s="25">
        <v>0.76</v>
      </c>
    </row>
    <row r="80" spans="26:26" x14ac:dyDescent="0.25">
      <c r="Z80" s="25">
        <v>0.77</v>
      </c>
    </row>
    <row r="81" spans="26:26" x14ac:dyDescent="0.25">
      <c r="Z81" s="25">
        <v>0.78</v>
      </c>
    </row>
    <row r="82" spans="26:26" x14ac:dyDescent="0.25">
      <c r="Z82" s="25">
        <v>0.79</v>
      </c>
    </row>
    <row r="83" spans="26:26" x14ac:dyDescent="0.25">
      <c r="Z83" s="25">
        <v>0.8</v>
      </c>
    </row>
    <row r="84" spans="26:26" x14ac:dyDescent="0.25">
      <c r="Z84" s="25">
        <v>0.81</v>
      </c>
    </row>
    <row r="85" spans="26:26" x14ac:dyDescent="0.25">
      <c r="Z85" s="25">
        <v>0.82</v>
      </c>
    </row>
    <row r="86" spans="26:26" x14ac:dyDescent="0.25">
      <c r="Z86" s="25">
        <v>0.83</v>
      </c>
    </row>
    <row r="87" spans="26:26" x14ac:dyDescent="0.25">
      <c r="Z87" s="25">
        <v>0.84</v>
      </c>
    </row>
    <row r="88" spans="26:26" x14ac:dyDescent="0.25">
      <c r="Z88" s="25">
        <v>0.85</v>
      </c>
    </row>
    <row r="89" spans="26:26" x14ac:dyDescent="0.25">
      <c r="Z89" s="25">
        <v>0.86</v>
      </c>
    </row>
    <row r="90" spans="26:26" x14ac:dyDescent="0.25">
      <c r="Z90" s="25">
        <v>0.87</v>
      </c>
    </row>
    <row r="91" spans="26:26" x14ac:dyDescent="0.25">
      <c r="Z91" s="25">
        <v>0.88</v>
      </c>
    </row>
    <row r="92" spans="26:26" x14ac:dyDescent="0.25">
      <c r="Z92" s="25">
        <v>0.89</v>
      </c>
    </row>
    <row r="93" spans="26:26" x14ac:dyDescent="0.25">
      <c r="Z93" s="25">
        <v>0.9</v>
      </c>
    </row>
    <row r="94" spans="26:26" x14ac:dyDescent="0.25">
      <c r="Z94" s="25">
        <v>0.91</v>
      </c>
    </row>
    <row r="95" spans="26:26" x14ac:dyDescent="0.25">
      <c r="Z95" s="25">
        <v>0.92</v>
      </c>
    </row>
    <row r="96" spans="26:26" x14ac:dyDescent="0.25">
      <c r="Z96" s="25">
        <v>0.93</v>
      </c>
    </row>
    <row r="97" spans="26:26" x14ac:dyDescent="0.25">
      <c r="Z97" s="25">
        <v>0.94</v>
      </c>
    </row>
    <row r="98" spans="26:26" x14ac:dyDescent="0.25">
      <c r="Z98" s="25">
        <v>0.95</v>
      </c>
    </row>
    <row r="99" spans="26:26" x14ac:dyDescent="0.25">
      <c r="Z99" s="25">
        <v>0.96</v>
      </c>
    </row>
    <row r="100" spans="26:26" x14ac:dyDescent="0.25">
      <c r="Z100" s="25">
        <v>0.97</v>
      </c>
    </row>
    <row r="101" spans="26:26" x14ac:dyDescent="0.25">
      <c r="Z101" s="25">
        <v>0.98</v>
      </c>
    </row>
    <row r="102" spans="26:26" x14ac:dyDescent="0.25">
      <c r="Z102" s="25">
        <v>0.99</v>
      </c>
    </row>
    <row r="103" spans="26:26" x14ac:dyDescent="0.25">
      <c r="Z103" s="25">
        <v>1</v>
      </c>
    </row>
  </sheetData>
  <sheetProtection sheet="1" objects="1" scenarios="1"/>
  <mergeCells count="4">
    <mergeCell ref="G1:I1"/>
    <mergeCell ref="H4:I4"/>
    <mergeCell ref="G2:I2"/>
    <mergeCell ref="R2:T2"/>
  </mergeCells>
  <dataValidations count="2">
    <dataValidation type="list" allowBlank="1" showInputMessage="1" showErrorMessage="1" sqref="I6" xr:uid="{D98B6D41-6F94-47C9-8DB8-05FA4F21E24A}">
      <formula1>$Z$4:$Z$103</formula1>
    </dataValidation>
    <dataValidation type="list" allowBlank="1" showInputMessage="1" showErrorMessage="1" sqref="H4:I4" xr:uid="{8C26AA2A-FD72-4EE4-AC02-8741464F2644}">
      <formula1>$N$7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9FEADFB202A47B808EA8354C8BE92" ma:contentTypeVersion="14" ma:contentTypeDescription="Create a new document." ma:contentTypeScope="" ma:versionID="bb6cc5ab5b5180ebd799a66b90f06dd8">
  <xsd:schema xmlns:xsd="http://www.w3.org/2001/XMLSchema" xmlns:xs="http://www.w3.org/2001/XMLSchema" xmlns:p="http://schemas.microsoft.com/office/2006/metadata/properties" xmlns:ns2="15c3cd93-736e-46a4-b040-8be2cd18a8e0" xmlns:ns3="d65e974d-f965-4519-93a8-af6fd1f6aa50" targetNamespace="http://schemas.microsoft.com/office/2006/metadata/properties" ma:root="true" ma:fieldsID="dfea7f4d6b47c6a38dd6b48fd9c9af7e" ns2:_="" ns3:_="">
    <xsd:import namespace="15c3cd93-736e-46a4-b040-8be2cd18a8e0"/>
    <xsd:import namespace="d65e974d-f965-4519-93a8-af6fd1f6a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3cd93-736e-46a4-b040-8be2cd18a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4f88860-92c2-402e-a7de-c19b702346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974d-f965-4519-93a8-af6fd1f6aa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c3cd93-736e-46a4-b040-8be2cd18a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55937D-FCE4-4E1B-9EE1-A5BBA26D72F8}"/>
</file>

<file path=customXml/itemProps2.xml><?xml version="1.0" encoding="utf-8"?>
<ds:datastoreItem xmlns:ds="http://schemas.openxmlformats.org/officeDocument/2006/customXml" ds:itemID="{C47743D2-8773-4FF9-B215-BEDF5D169A48}"/>
</file>

<file path=customXml/itemProps3.xml><?xml version="1.0" encoding="utf-8"?>
<ds:datastoreItem xmlns:ds="http://schemas.openxmlformats.org/officeDocument/2006/customXml" ds:itemID="{C57BCD28-49F0-4BBC-BB84-91DD8C233F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Kym Harrison</dc:creator>
  <cp:keywords/>
  <dc:description/>
  <cp:lastModifiedBy>Kym Harrison</cp:lastModifiedBy>
  <cp:revision/>
  <dcterms:created xsi:type="dcterms:W3CDTF">2024-01-17T02:34:53Z</dcterms:created>
  <dcterms:modified xsi:type="dcterms:W3CDTF">2026-01-19T00:03:16Z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0x0101005D29FEADFB202A47B808EA8354C8BE92</vt:lpwstr>
  </property>
</Properties>
</file>